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2" i="3"/>
  <c r="AS9" i="3"/>
  <c r="AQ9" i="3"/>
  <c r="AP9" i="3"/>
  <c r="AO9" i="3"/>
  <c r="AN9" i="3"/>
  <c r="AM9" i="3"/>
  <c r="AG9" i="3"/>
  <c r="K14" i="3" s="1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E13" i="3" s="1"/>
  <c r="K15" i="3" l="1"/>
  <c r="M14" i="3"/>
  <c r="O14" i="3"/>
  <c r="E15" i="3"/>
  <c r="G15" i="3"/>
  <c r="O13" i="3"/>
  <c r="F15" i="3"/>
  <c r="N13" i="3"/>
  <c r="L13" i="3"/>
  <c r="H15" i="3"/>
  <c r="M15" i="3" s="1"/>
  <c r="M13" i="3"/>
  <c r="N14" i="3"/>
  <c r="L14" i="3"/>
  <c r="I15" i="3"/>
  <c r="O15" i="3" s="1"/>
  <c r="N15" i="3" l="1"/>
  <c r="L15" i="3"/>
</calcChain>
</file>

<file path=xl/sharedStrings.xml><?xml version="1.0" encoding="utf-8"?>
<sst xmlns="http://schemas.openxmlformats.org/spreadsheetml/2006/main" count="162" uniqueCount="67">
  <si>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</si>
  <si>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</si>
  <si>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</si>
  <si>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</si>
  <si>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</si>
  <si>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</si>
  <si>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</si>
  <si>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</si>
  <si>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</si>
  <si>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</si>
  <si>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</si>
  <si>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</si>
  <si>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</si>
  <si>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</si>
  <si>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</si>
  <si>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</si>
  <si>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</si>
  <si>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</si>
  <si>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</si>
  <si>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</si>
  <si>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</si>
  <si>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</si>
  <si>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</si>
  <si>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</si>
  <si>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</si>
  <si>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</si>
  <si>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</si>
  <si>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</si>
  <si>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</si>
  <si>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</si>
  <si>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</si>
  <si>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</si>
  <si>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</si>
  <si>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Arvi Luoma-aho</t>
  </si>
  <si>
    <t>6.</t>
  </si>
  <si>
    <t>ViVe</t>
  </si>
  <si>
    <t>8.</t>
  </si>
  <si>
    <t>08.08. 1990  ViVe - AA  2-7</t>
  </si>
  <si>
    <t xml:space="preserve">  27 v   3 kk 29 pv</t>
  </si>
  <si>
    <t>Seurat</t>
  </si>
  <si>
    <t>9.</t>
  </si>
  <si>
    <t>ykkössarja</t>
  </si>
  <si>
    <t>ViVe  2</t>
  </si>
  <si>
    <t>maakuntasarja</t>
  </si>
  <si>
    <t xml:space="preserve"> Arvo-ottelut</t>
  </si>
  <si>
    <t>Mitalit</t>
  </si>
  <si>
    <t>hSM</t>
  </si>
  <si>
    <t>Lyöty</t>
  </si>
  <si>
    <t>Tuotu</t>
  </si>
  <si>
    <t>10.4.1963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</si>
  <si>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</si>
  <si>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</si>
  <si>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</si>
  <si>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</si>
  <si>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</si>
  <si>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</si>
  <si>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</si>
  <si>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</si>
  <si>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</si>
  <si>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</si>
  <si>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SoSi = Soinin Sisu  (1927)</t>
  </si>
  <si>
    <t>ViVe = Vimpelin Veto  (1934),  kasvattajaseura</t>
  </si>
  <si>
    <t>11.</t>
  </si>
  <si>
    <t>5.</t>
  </si>
  <si>
    <t>SoSi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</si>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</sst>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6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2" customWidth="1"/>
    <col min="3" max="3" width="6.7109375" style="61" customWidth="1"/>
    <col min="4" max="4" width="9.5703125" style="62" customWidth="1"/>
    <col min="5" max="8" width="5.7109375" style="61" customWidth="1"/>
    <col min="9" max="9" width="5.140625" style="61" customWidth="1"/>
    <col min="10" max="10" width="5.85546875" style="61" customWidth="1"/>
    <col min="11" max="12" width="5.7109375" style="61" customWidth="1"/>
    <col min="13" max="13" width="6" style="61" customWidth="1"/>
    <col min="14" max="14" width="8.85546875" style="61" customWidth="1"/>
    <col min="15" max="15" width="0.5703125" style="28" customWidth="1"/>
    <col min="16" max="20" width="5.7109375" style="61" customWidth="1"/>
    <col min="21" max="21" width="8.7109375" style="61" customWidth="1"/>
    <col min="22" max="22" width="0.5703125" style="28" customWidth="1"/>
    <col min="23" max="27" width="5.7109375" style="61" customWidth="1"/>
    <col min="28" max="28" width="8.7109375" style="61" customWidth="1"/>
    <col min="29" max="29" width="0.5703125" style="28" customWidth="1"/>
    <col min="30" max="35" width="5.7109375" style="61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49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0"/>
      <c r="W2" s="22" t="s">
        <v>16</v>
      </c>
      <c r="X2" s="14"/>
      <c r="Y2" s="14"/>
      <c r="Z2" s="14"/>
      <c r="AA2" s="14"/>
      <c r="AB2" s="15"/>
      <c r="AC2" s="80"/>
      <c r="AD2" s="22" t="s">
        <v>44</v>
      </c>
      <c r="AE2" s="14"/>
      <c r="AF2" s="14"/>
      <c r="AG2" s="20"/>
      <c r="AH2" s="14" t="s">
        <v>45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">
      <c r="A4" s="9"/>
      <c r="B4" s="63">
        <v>1985</v>
      </c>
      <c r="C4" s="63" t="s">
        <v>40</v>
      </c>
      <c r="D4" s="64" t="s">
        <v>35</v>
      </c>
      <c r="E4" s="63"/>
      <c r="F4" s="65" t="s">
        <v>41</v>
      </c>
      <c r="G4" s="66"/>
      <c r="H4" s="67"/>
      <c r="I4" s="63"/>
      <c r="J4" s="63"/>
      <c r="K4" s="63"/>
      <c r="L4" s="63"/>
      <c r="M4" s="63"/>
      <c r="N4" s="68"/>
      <c r="O4" s="24"/>
      <c r="P4" s="25"/>
      <c r="Q4" s="25"/>
      <c r="R4" s="25"/>
      <c r="S4" s="25"/>
      <c r="T4" s="25"/>
      <c r="U4" s="35"/>
      <c r="V4" s="24"/>
      <c r="W4" s="29"/>
      <c r="X4" s="29"/>
      <c r="Y4" s="69"/>
      <c r="Z4" s="29"/>
      <c r="AA4" s="69"/>
      <c r="AB4" s="34"/>
      <c r="AC4" s="24"/>
      <c r="AD4" s="25"/>
      <c r="AE4" s="2"/>
      <c r="AF4" s="81"/>
      <c r="AG4" s="35"/>
      <c r="AH4" s="36"/>
      <c r="AI4" s="25"/>
      <c r="AJ4" s="9"/>
    </row>
    <row r="5" spans="1:36" s="23" customFormat="1" ht="15" customHeight="1" x14ac:dyDescent="0.2">
      <c r="A5" s="9"/>
      <c r="B5" s="118">
        <v>1986</v>
      </c>
      <c r="C5" s="118" t="s">
        <v>40</v>
      </c>
      <c r="D5" s="112" t="s">
        <v>42</v>
      </c>
      <c r="E5" s="118"/>
      <c r="F5" s="112" t="s">
        <v>65</v>
      </c>
      <c r="G5" s="113"/>
      <c r="H5" s="114"/>
      <c r="I5" s="118"/>
      <c r="J5" s="118"/>
      <c r="K5" s="118"/>
      <c r="L5" s="118"/>
      <c r="M5" s="118"/>
      <c r="N5" s="119"/>
      <c r="O5" s="24"/>
      <c r="P5" s="25"/>
      <c r="Q5" s="25"/>
      <c r="R5" s="25"/>
      <c r="S5" s="25"/>
      <c r="T5" s="25"/>
      <c r="U5" s="35"/>
      <c r="V5" s="24"/>
      <c r="W5" s="29"/>
      <c r="X5" s="29"/>
      <c r="Y5" s="69"/>
      <c r="Z5" s="29"/>
      <c r="AA5" s="69"/>
      <c r="AB5" s="34"/>
      <c r="AC5" s="24"/>
      <c r="AD5" s="25"/>
      <c r="AE5" s="2"/>
      <c r="AF5" s="81"/>
      <c r="AG5" s="35"/>
      <c r="AH5" s="36"/>
      <c r="AI5" s="25"/>
      <c r="AJ5" s="9"/>
    </row>
    <row r="6" spans="1:36" s="23" customFormat="1" ht="15" customHeight="1" x14ac:dyDescent="0.2">
      <c r="A6" s="9"/>
      <c r="B6" s="118">
        <v>1987</v>
      </c>
      <c r="C6" s="118" t="s">
        <v>62</v>
      </c>
      <c r="D6" s="112" t="s">
        <v>42</v>
      </c>
      <c r="E6" s="118"/>
      <c r="F6" s="112" t="s">
        <v>65</v>
      </c>
      <c r="G6" s="120"/>
      <c r="H6" s="121"/>
      <c r="I6" s="121"/>
      <c r="J6" s="121"/>
      <c r="K6" s="121"/>
      <c r="L6" s="121"/>
      <c r="M6" s="118"/>
      <c r="N6" s="119"/>
      <c r="O6" s="24"/>
      <c r="P6" s="25"/>
      <c r="Q6" s="25"/>
      <c r="R6" s="25"/>
      <c r="S6" s="25"/>
      <c r="T6" s="25"/>
      <c r="U6" s="35"/>
      <c r="V6" s="24"/>
      <c r="W6" s="29"/>
      <c r="X6" s="29"/>
      <c r="Y6" s="69"/>
      <c r="Z6" s="29"/>
      <c r="AA6" s="69"/>
      <c r="AB6" s="34"/>
      <c r="AC6" s="24"/>
      <c r="AD6" s="25"/>
      <c r="AE6" s="2"/>
      <c r="AF6" s="81"/>
      <c r="AG6" s="35"/>
      <c r="AH6" s="36"/>
      <c r="AI6" s="25"/>
      <c r="AJ6" s="9"/>
    </row>
    <row r="7" spans="1:36" s="23" customFormat="1" ht="15" customHeight="1" x14ac:dyDescent="0.2">
      <c r="A7" s="9"/>
      <c r="B7" s="25">
        <v>1988</v>
      </c>
      <c r="C7" s="25"/>
      <c r="D7" s="30"/>
      <c r="E7" s="25"/>
      <c r="F7" s="25"/>
      <c r="G7" s="31"/>
      <c r="H7" s="32"/>
      <c r="I7" s="32"/>
      <c r="J7" s="32"/>
      <c r="K7" s="32"/>
      <c r="L7" s="32"/>
      <c r="M7" s="25"/>
      <c r="N7" s="33"/>
      <c r="O7" s="24"/>
      <c r="P7" s="25"/>
      <c r="Q7" s="25"/>
      <c r="R7" s="25"/>
      <c r="S7" s="25"/>
      <c r="T7" s="25"/>
      <c r="U7" s="35"/>
      <c r="V7" s="24"/>
      <c r="W7" s="29"/>
      <c r="X7" s="29"/>
      <c r="Y7" s="69"/>
      <c r="Z7" s="29"/>
      <c r="AA7" s="69"/>
      <c r="AB7" s="34"/>
      <c r="AC7" s="24"/>
      <c r="AD7" s="25"/>
      <c r="AE7" s="2"/>
      <c r="AF7" s="81"/>
      <c r="AG7" s="35"/>
      <c r="AH7" s="36"/>
      <c r="AI7" s="25"/>
      <c r="AJ7" s="9"/>
    </row>
    <row r="8" spans="1:36" s="23" customFormat="1" ht="15" customHeight="1" x14ac:dyDescent="0.2">
      <c r="A8" s="9"/>
      <c r="B8" s="25">
        <v>1989</v>
      </c>
      <c r="C8" s="25"/>
      <c r="D8" s="30"/>
      <c r="E8" s="25"/>
      <c r="F8" s="25"/>
      <c r="G8" s="31"/>
      <c r="H8" s="32"/>
      <c r="I8" s="32"/>
      <c r="J8" s="32"/>
      <c r="K8" s="32"/>
      <c r="L8" s="32"/>
      <c r="M8" s="25"/>
      <c r="N8" s="33"/>
      <c r="O8" s="24"/>
      <c r="P8" s="25"/>
      <c r="Q8" s="25"/>
      <c r="R8" s="25"/>
      <c r="S8" s="25"/>
      <c r="T8" s="25"/>
      <c r="U8" s="35"/>
      <c r="V8" s="24"/>
      <c r="W8" s="29"/>
      <c r="X8" s="29"/>
      <c r="Y8" s="69"/>
      <c r="Z8" s="29"/>
      <c r="AA8" s="69"/>
      <c r="AB8" s="34"/>
      <c r="AC8" s="24"/>
      <c r="AD8" s="25"/>
      <c r="AE8" s="2"/>
      <c r="AF8" s="81"/>
      <c r="AG8" s="35"/>
      <c r="AH8" s="36"/>
      <c r="AI8" s="25"/>
      <c r="AJ8" s="9"/>
    </row>
    <row r="9" spans="1:36" s="23" customFormat="1" ht="15" customHeight="1" x14ac:dyDescent="0.2">
      <c r="A9" s="9"/>
      <c r="B9" s="70">
        <v>1990</v>
      </c>
      <c r="C9" s="70" t="s">
        <v>36</v>
      </c>
      <c r="D9" s="71" t="s">
        <v>42</v>
      </c>
      <c r="E9" s="70"/>
      <c r="F9" s="72" t="s">
        <v>43</v>
      </c>
      <c r="G9" s="73"/>
      <c r="H9" s="74"/>
      <c r="I9" s="74"/>
      <c r="J9" s="74"/>
      <c r="K9" s="74"/>
      <c r="L9" s="74"/>
      <c r="M9" s="70"/>
      <c r="N9" s="75"/>
      <c r="O9" s="24"/>
      <c r="P9" s="25"/>
      <c r="Q9" s="25"/>
      <c r="R9" s="25"/>
      <c r="S9" s="25"/>
      <c r="T9" s="25"/>
      <c r="U9" s="35"/>
      <c r="V9" s="24"/>
      <c r="W9" s="29"/>
      <c r="X9" s="29"/>
      <c r="Y9" s="69"/>
      <c r="Z9" s="29"/>
      <c r="AA9" s="69"/>
      <c r="AB9" s="34"/>
      <c r="AC9" s="24"/>
      <c r="AD9" s="25"/>
      <c r="AE9" s="2"/>
      <c r="AF9" s="81"/>
      <c r="AG9" s="35"/>
      <c r="AH9" s="36"/>
      <c r="AI9" s="25"/>
      <c r="AJ9" s="9"/>
    </row>
    <row r="10" spans="1:36" s="23" customFormat="1" ht="15" customHeight="1" x14ac:dyDescent="0.2">
      <c r="A10" s="9"/>
      <c r="B10" s="25">
        <v>1990</v>
      </c>
      <c r="C10" s="25" t="s">
        <v>34</v>
      </c>
      <c r="D10" s="26" t="s">
        <v>35</v>
      </c>
      <c r="E10" s="25">
        <v>1</v>
      </c>
      <c r="F10" s="25">
        <v>0</v>
      </c>
      <c r="G10" s="25">
        <v>0</v>
      </c>
      <c r="H10" s="25">
        <v>0</v>
      </c>
      <c r="I10" s="25">
        <v>1</v>
      </c>
      <c r="J10" s="25">
        <v>0</v>
      </c>
      <c r="K10" s="25">
        <v>0</v>
      </c>
      <c r="L10" s="25">
        <v>1</v>
      </c>
      <c r="M10" s="25">
        <v>0</v>
      </c>
      <c r="N10" s="27">
        <v>0.2</v>
      </c>
      <c r="O10" s="24"/>
      <c r="P10" s="25"/>
      <c r="Q10" s="25"/>
      <c r="R10" s="25"/>
      <c r="S10" s="25"/>
      <c r="T10" s="25"/>
      <c r="U10" s="35"/>
      <c r="V10" s="24"/>
      <c r="W10" s="29"/>
      <c r="X10" s="29"/>
      <c r="Y10" s="69"/>
      <c r="Z10" s="29"/>
      <c r="AA10" s="69"/>
      <c r="AB10" s="34"/>
      <c r="AC10" s="24"/>
      <c r="AD10" s="25"/>
      <c r="AE10" s="2"/>
      <c r="AF10" s="81"/>
      <c r="AG10" s="35"/>
      <c r="AH10" s="36"/>
      <c r="AI10" s="25"/>
      <c r="AJ10" s="9"/>
    </row>
    <row r="11" spans="1:36" s="23" customFormat="1" ht="15" customHeight="1" x14ac:dyDescent="0.2">
      <c r="A11" s="9"/>
      <c r="B11" s="25">
        <v>1991</v>
      </c>
      <c r="C11" s="25"/>
      <c r="D11" s="30"/>
      <c r="E11" s="25"/>
      <c r="F11" s="25"/>
      <c r="G11" s="31"/>
      <c r="H11" s="32"/>
      <c r="I11" s="32"/>
      <c r="J11" s="32"/>
      <c r="K11" s="32"/>
      <c r="L11" s="32"/>
      <c r="M11" s="25"/>
      <c r="N11" s="33"/>
      <c r="O11" s="24"/>
      <c r="P11" s="25"/>
      <c r="Q11" s="25"/>
      <c r="R11" s="25"/>
      <c r="S11" s="25"/>
      <c r="T11" s="25"/>
      <c r="U11" s="35"/>
      <c r="V11" s="24"/>
      <c r="W11" s="29"/>
      <c r="X11" s="29"/>
      <c r="Y11" s="69"/>
      <c r="Z11" s="29"/>
      <c r="AA11" s="69"/>
      <c r="AB11" s="34"/>
      <c r="AC11" s="24"/>
      <c r="AD11" s="25"/>
      <c r="AE11" s="2"/>
      <c r="AF11" s="81"/>
      <c r="AG11" s="35"/>
      <c r="AH11" s="36"/>
      <c r="AI11" s="25"/>
      <c r="AJ11" s="9"/>
    </row>
    <row r="12" spans="1:36" s="23" customFormat="1" ht="15" customHeight="1" x14ac:dyDescent="0.2">
      <c r="A12" s="9"/>
      <c r="B12" s="25">
        <v>1992</v>
      </c>
      <c r="C12" s="25" t="s">
        <v>36</v>
      </c>
      <c r="D12" s="26" t="s">
        <v>35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7">
        <v>0</v>
      </c>
      <c r="O12" s="24"/>
      <c r="P12" s="25"/>
      <c r="Q12" s="25"/>
      <c r="R12" s="25"/>
      <c r="S12" s="25"/>
      <c r="T12" s="25"/>
      <c r="U12" s="35"/>
      <c r="V12" s="24"/>
      <c r="W12" s="29"/>
      <c r="X12" s="29"/>
      <c r="Y12" s="69"/>
      <c r="Z12" s="29"/>
      <c r="AA12" s="69"/>
      <c r="AB12" s="34"/>
      <c r="AC12" s="24"/>
      <c r="AD12" s="25"/>
      <c r="AE12" s="2"/>
      <c r="AF12" s="81"/>
      <c r="AG12" s="35"/>
      <c r="AH12" s="36"/>
      <c r="AI12" s="25"/>
      <c r="AJ12" s="9"/>
    </row>
    <row r="13" spans="1:36" s="23" customFormat="1" ht="15" customHeight="1" x14ac:dyDescent="0.2">
      <c r="A13" s="9"/>
      <c r="B13" s="118">
        <v>1993</v>
      </c>
      <c r="C13" s="118" t="s">
        <v>63</v>
      </c>
      <c r="D13" s="112" t="s">
        <v>64</v>
      </c>
      <c r="E13" s="118"/>
      <c r="F13" s="112" t="s">
        <v>65</v>
      </c>
      <c r="G13" s="113"/>
      <c r="H13" s="114"/>
      <c r="I13" s="118"/>
      <c r="J13" s="118"/>
      <c r="K13" s="118"/>
      <c r="L13" s="118"/>
      <c r="M13" s="118"/>
      <c r="N13" s="119"/>
      <c r="O13" s="24"/>
      <c r="P13" s="25"/>
      <c r="Q13" s="25"/>
      <c r="R13" s="25"/>
      <c r="S13" s="25"/>
      <c r="T13" s="25"/>
      <c r="U13" s="35"/>
      <c r="V13" s="24"/>
      <c r="W13" s="29"/>
      <c r="X13" s="29"/>
      <c r="Y13" s="69"/>
      <c r="Z13" s="29"/>
      <c r="AA13" s="69"/>
      <c r="AB13" s="34"/>
      <c r="AC13" s="24"/>
      <c r="AD13" s="25"/>
      <c r="AE13" s="2"/>
      <c r="AF13" s="81"/>
      <c r="AG13" s="35"/>
      <c r="AH13" s="36"/>
      <c r="AI13" s="25"/>
      <c r="AJ13" s="9"/>
    </row>
    <row r="14" spans="1:36" s="23" customFormat="1" ht="15" customHeight="1" x14ac:dyDescent="0.2">
      <c r="A14" s="1"/>
      <c r="B14" s="16" t="s">
        <v>7</v>
      </c>
      <c r="C14" s="17"/>
      <c r="D14" s="15"/>
      <c r="E14" s="18">
        <v>2</v>
      </c>
      <c r="F14" s="18">
        <v>0</v>
      </c>
      <c r="G14" s="18">
        <v>0</v>
      </c>
      <c r="H14" s="18">
        <v>0</v>
      </c>
      <c r="I14" s="18">
        <v>1</v>
      </c>
      <c r="J14" s="18">
        <v>0</v>
      </c>
      <c r="K14" s="18">
        <v>0</v>
      </c>
      <c r="L14" s="18">
        <v>1</v>
      </c>
      <c r="M14" s="18">
        <v>0</v>
      </c>
      <c r="N14" s="37">
        <v>0.125</v>
      </c>
      <c r="O14" s="82">
        <v>34.042553191489361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7">
        <v>0</v>
      </c>
      <c r="V14" s="24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37">
        <v>0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s="23" customFormat="1" ht="15" customHeight="1" x14ac:dyDescent="0.25">
      <c r="A15" s="9"/>
      <c r="B15" s="30" t="s">
        <v>2</v>
      </c>
      <c r="C15" s="36"/>
      <c r="D15" s="38">
        <v>1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39"/>
      <c r="P15" s="39"/>
      <c r="Q15" s="42"/>
      <c r="R15" s="39"/>
      <c r="S15" s="39"/>
      <c r="T15" s="39"/>
      <c r="U15" s="39"/>
      <c r="V15" s="28"/>
      <c r="W15" s="39"/>
      <c r="X15" s="39"/>
      <c r="Y15" s="39"/>
      <c r="Z15" s="39"/>
      <c r="AA15" s="39"/>
      <c r="AB15" s="39"/>
      <c r="AC15" s="28"/>
      <c r="AD15" s="39"/>
      <c r="AE15" s="39"/>
      <c r="AF15" s="39"/>
      <c r="AG15" s="39"/>
      <c r="AH15" s="39"/>
      <c r="AI15" s="39"/>
      <c r="AJ15" s="9"/>
    </row>
    <row r="16" spans="1:36" s="23" customFormat="1" ht="15" customHeight="1" x14ac:dyDescent="0.25">
      <c r="A16" s="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28"/>
      <c r="P16" s="39"/>
      <c r="Q16" s="42"/>
      <c r="R16" s="39"/>
      <c r="S16" s="39"/>
      <c r="T16" s="39"/>
      <c r="U16" s="39"/>
      <c r="V16" s="28"/>
      <c r="W16" s="39"/>
      <c r="X16" s="39"/>
      <c r="Y16" s="39"/>
      <c r="Z16" s="39"/>
      <c r="AA16" s="39"/>
      <c r="AB16" s="39"/>
      <c r="AC16" s="28"/>
      <c r="AD16" s="39"/>
      <c r="AE16" s="39"/>
      <c r="AF16" s="39"/>
      <c r="AG16" s="39"/>
      <c r="AH16" s="39"/>
      <c r="AI16" s="39"/>
      <c r="AJ16" s="9"/>
    </row>
    <row r="17" spans="1:37" ht="15" customHeight="1" x14ac:dyDescent="0.25">
      <c r="A17" s="9"/>
      <c r="B17" s="22" t="s">
        <v>25</v>
      </c>
      <c r="C17" s="43"/>
      <c r="D17" s="43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39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44" t="s">
        <v>66</v>
      </c>
      <c r="Q17" s="12"/>
      <c r="R17" s="12"/>
      <c r="S17" s="12"/>
      <c r="T17" s="45"/>
      <c r="U17" s="45"/>
      <c r="V17" s="45"/>
      <c r="W17" s="45"/>
      <c r="X17" s="45"/>
      <c r="Y17" s="45"/>
      <c r="Z17" s="12"/>
      <c r="AA17" s="12"/>
      <c r="AB17" s="12"/>
      <c r="AC17" s="12"/>
      <c r="AD17" s="12"/>
      <c r="AE17" s="12"/>
      <c r="AF17" s="12"/>
      <c r="AG17" s="12"/>
      <c r="AH17" s="12"/>
      <c r="AI17" s="46"/>
      <c r="AJ17" s="9"/>
      <c r="AK17" s="39"/>
    </row>
    <row r="18" spans="1:37" ht="15" customHeight="1" x14ac:dyDescent="0.2">
      <c r="A18" s="9"/>
      <c r="B18" s="44" t="s">
        <v>13</v>
      </c>
      <c r="C18" s="12"/>
      <c r="D18" s="46"/>
      <c r="E18" s="25">
        <v>2</v>
      </c>
      <c r="F18" s="25">
        <v>0</v>
      </c>
      <c r="G18" s="25">
        <v>0</v>
      </c>
      <c r="H18" s="25">
        <v>0</v>
      </c>
      <c r="I18" s="25">
        <v>1</v>
      </c>
      <c r="J18" s="39"/>
      <c r="K18" s="47">
        <v>0</v>
      </c>
      <c r="L18" s="47">
        <v>0</v>
      </c>
      <c r="M18" s="47">
        <v>0.5</v>
      </c>
      <c r="N18" s="27">
        <v>0.125</v>
      </c>
      <c r="O18" s="24">
        <v>34.042553191489361</v>
      </c>
      <c r="P18" s="101" t="s">
        <v>9</v>
      </c>
      <c r="Q18" s="122"/>
      <c r="R18" s="102" t="s">
        <v>37</v>
      </c>
      <c r="S18" s="102"/>
      <c r="T18" s="102"/>
      <c r="U18" s="102"/>
      <c r="V18" s="102"/>
      <c r="W18" s="123"/>
      <c r="X18" s="124" t="s">
        <v>11</v>
      </c>
      <c r="Y18" s="124"/>
      <c r="Z18" s="123" t="s">
        <v>38</v>
      </c>
      <c r="AA18" s="123"/>
      <c r="AB18" s="125"/>
      <c r="AC18" s="125"/>
      <c r="AD18" s="125"/>
      <c r="AE18" s="125"/>
      <c r="AF18" s="125"/>
      <c r="AG18" s="125"/>
      <c r="AH18" s="102"/>
      <c r="AI18" s="103"/>
      <c r="AJ18" s="9"/>
      <c r="AK18" s="39"/>
    </row>
    <row r="19" spans="1:37" ht="15" customHeight="1" x14ac:dyDescent="0.2">
      <c r="A19" s="9"/>
      <c r="B19" s="48" t="s">
        <v>15</v>
      </c>
      <c r="C19" s="49"/>
      <c r="D19" s="50"/>
      <c r="E19" s="25"/>
      <c r="F19" s="25"/>
      <c r="G19" s="25"/>
      <c r="H19" s="25"/>
      <c r="I19" s="25"/>
      <c r="J19" s="39"/>
      <c r="K19" s="47"/>
      <c r="L19" s="47"/>
      <c r="M19" s="47"/>
      <c r="N19" s="27"/>
      <c r="O19" s="24"/>
      <c r="P19" s="126" t="s">
        <v>47</v>
      </c>
      <c r="Q19" s="127"/>
      <c r="R19" s="128"/>
      <c r="S19" s="128"/>
      <c r="T19" s="128"/>
      <c r="U19" s="128"/>
      <c r="V19" s="128"/>
      <c r="W19" s="128"/>
      <c r="X19" s="129"/>
      <c r="Y19" s="129"/>
      <c r="Z19" s="129"/>
      <c r="AA19" s="130"/>
      <c r="AB19" s="130"/>
      <c r="AC19" s="129"/>
      <c r="AD19" s="82"/>
      <c r="AE19" s="82"/>
      <c r="AF19" s="82"/>
      <c r="AG19" s="82"/>
      <c r="AH19" s="130"/>
      <c r="AI19" s="131"/>
      <c r="AJ19" s="9"/>
      <c r="AK19" s="39"/>
    </row>
    <row r="20" spans="1:37" ht="15" customHeight="1" x14ac:dyDescent="0.2">
      <c r="A20" s="9"/>
      <c r="B20" s="51" t="s">
        <v>16</v>
      </c>
      <c r="C20" s="52"/>
      <c r="D20" s="53"/>
      <c r="E20" s="29"/>
      <c r="F20" s="29"/>
      <c r="G20" s="29"/>
      <c r="H20" s="29"/>
      <c r="I20" s="29"/>
      <c r="J20" s="39"/>
      <c r="K20" s="54"/>
      <c r="L20" s="54"/>
      <c r="M20" s="54"/>
      <c r="N20" s="55"/>
      <c r="O20" s="24"/>
      <c r="P20" s="126" t="s">
        <v>48</v>
      </c>
      <c r="Q20" s="127"/>
      <c r="R20" s="128"/>
      <c r="S20" s="128"/>
      <c r="T20" s="128"/>
      <c r="U20" s="128"/>
      <c r="V20" s="128"/>
      <c r="W20" s="128"/>
      <c r="X20" s="129"/>
      <c r="Y20" s="129"/>
      <c r="Z20" s="129"/>
      <c r="AA20" s="130"/>
      <c r="AB20" s="130"/>
      <c r="AC20" s="129"/>
      <c r="AD20" s="82"/>
      <c r="AE20" s="82"/>
      <c r="AF20" s="82"/>
      <c r="AG20" s="82"/>
      <c r="AH20" s="130"/>
      <c r="AI20" s="131"/>
      <c r="AJ20" s="9"/>
      <c r="AK20" s="39"/>
    </row>
    <row r="21" spans="1:37" ht="15" customHeight="1" x14ac:dyDescent="0.2">
      <c r="A21" s="9"/>
      <c r="B21" s="56" t="s">
        <v>26</v>
      </c>
      <c r="C21" s="57"/>
      <c r="D21" s="58"/>
      <c r="E21" s="18">
        <v>2</v>
      </c>
      <c r="F21" s="18">
        <v>0</v>
      </c>
      <c r="G21" s="18">
        <v>0</v>
      </c>
      <c r="H21" s="18">
        <v>0</v>
      </c>
      <c r="I21" s="18">
        <v>1</v>
      </c>
      <c r="J21" s="39"/>
      <c r="K21" s="59">
        <v>0</v>
      </c>
      <c r="L21" s="59">
        <v>0</v>
      </c>
      <c r="M21" s="59">
        <v>0.5</v>
      </c>
      <c r="N21" s="37">
        <v>0.125</v>
      </c>
      <c r="O21" s="24">
        <v>34.042553191489361</v>
      </c>
      <c r="P21" s="132" t="s">
        <v>10</v>
      </c>
      <c r="Q21" s="133"/>
      <c r="R21" s="134"/>
      <c r="S21" s="134"/>
      <c r="T21" s="134"/>
      <c r="U21" s="134"/>
      <c r="V21" s="134"/>
      <c r="W21" s="134"/>
      <c r="X21" s="135"/>
      <c r="Y21" s="135"/>
      <c r="Z21" s="135"/>
      <c r="AA21" s="136"/>
      <c r="AB21" s="136"/>
      <c r="AC21" s="135"/>
      <c r="AD21" s="137"/>
      <c r="AE21" s="137"/>
      <c r="AF21" s="137"/>
      <c r="AG21" s="137"/>
      <c r="AH21" s="136"/>
      <c r="AI21" s="138"/>
      <c r="AJ21" s="9"/>
      <c r="AK21" s="39"/>
    </row>
    <row r="22" spans="1:37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39"/>
      <c r="K22" s="41"/>
      <c r="L22" s="41"/>
      <c r="M22" s="41"/>
      <c r="N22" s="40"/>
      <c r="O22" s="24"/>
      <c r="P22" s="39"/>
      <c r="Q22" s="42"/>
      <c r="R22" s="39"/>
      <c r="S22" s="24"/>
      <c r="T22" s="24"/>
      <c r="U22" s="60"/>
      <c r="V22" s="39"/>
      <c r="W22" s="39"/>
      <c r="X22" s="39"/>
      <c r="Y22" s="39"/>
      <c r="Z22" s="24"/>
      <c r="AA22" s="24"/>
      <c r="AB22" s="24"/>
      <c r="AC22" s="24"/>
      <c r="AD22" s="39"/>
      <c r="AE22" s="39"/>
      <c r="AF22" s="39"/>
      <c r="AG22" s="39"/>
      <c r="AH22" s="39"/>
      <c r="AI22" s="39"/>
      <c r="AJ22" s="9"/>
      <c r="AK22" s="24"/>
    </row>
    <row r="23" spans="1:37" ht="15" customHeight="1" x14ac:dyDescent="0.25">
      <c r="A23" s="9"/>
      <c r="B23" s="39" t="s">
        <v>39</v>
      </c>
      <c r="C23" s="39"/>
      <c r="D23" s="39" t="s">
        <v>61</v>
      </c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4"/>
      <c r="P23" s="39"/>
      <c r="Q23" s="42"/>
      <c r="R23" s="39"/>
      <c r="S23" s="39"/>
      <c r="T23" s="39"/>
      <c r="U23" s="24"/>
      <c r="V23" s="60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9"/>
    </row>
    <row r="24" spans="1:37" ht="15" customHeight="1" x14ac:dyDescent="0.25">
      <c r="A24" s="9"/>
      <c r="B24" s="39"/>
      <c r="C24" s="39"/>
      <c r="D24" s="104" t="s">
        <v>60</v>
      </c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4"/>
      <c r="P24" s="39"/>
      <c r="Q24" s="42"/>
      <c r="R24" s="39"/>
      <c r="S24" s="39"/>
      <c r="T24" s="39"/>
      <c r="U24" s="24"/>
      <c r="V24" s="60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9"/>
    </row>
    <row r="25" spans="1:37" ht="15" customHeight="1" x14ac:dyDescent="0.2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9"/>
    </row>
    <row r="26" spans="1:37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24"/>
      <c r="T26" s="24"/>
      <c r="U26" s="60"/>
      <c r="V26" s="24"/>
      <c r="W26" s="24"/>
      <c r="X26" s="60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  <c r="AJ26" s="9"/>
    </row>
    <row r="27" spans="1:37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24"/>
      <c r="T27" s="24"/>
      <c r="U27" s="60"/>
      <c r="V27" s="24"/>
      <c r="W27" s="24"/>
      <c r="X27" s="60"/>
      <c r="Y27" s="6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60"/>
      <c r="Y28" s="6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9"/>
      <c r="C29" s="1"/>
      <c r="D29" s="1"/>
      <c r="E29" s="39"/>
      <c r="F29" s="39"/>
      <c r="G29" s="39"/>
      <c r="H29" s="39"/>
      <c r="I29" s="39"/>
      <c r="J29" s="39"/>
      <c r="K29" s="39"/>
      <c r="L29" s="39"/>
      <c r="M29" s="83"/>
      <c r="N29" s="83"/>
      <c r="O29" s="24"/>
      <c r="P29" s="39"/>
      <c r="Q29" s="42"/>
      <c r="R29" s="39"/>
      <c r="S29" s="39"/>
      <c r="T29" s="24"/>
      <c r="U29" s="24"/>
      <c r="V29" s="24"/>
      <c r="W29" s="24"/>
      <c r="X29" s="60"/>
      <c r="Y29" s="6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60"/>
      <c r="Y30" s="6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60"/>
      <c r="Y31" s="6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60"/>
      <c r="Y32" s="6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60"/>
      <c r="Y33" s="6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60"/>
      <c r="Y34" s="6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0"/>
      <c r="Y35" s="6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0"/>
      <c r="Y36" s="6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0"/>
      <c r="Y37" s="6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0"/>
      <c r="Y38" s="6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0"/>
      <c r="Y39" s="6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0"/>
      <c r="Y40" s="6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0"/>
      <c r="Y41" s="6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0"/>
      <c r="Y42" s="6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0"/>
      <c r="Y43" s="6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0"/>
      <c r="Y44" s="6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0"/>
      <c r="Y45" s="6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0"/>
      <c r="Y46" s="6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0"/>
      <c r="Y47" s="6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0"/>
      <c r="Y48" s="6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0"/>
      <c r="Y49" s="6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0"/>
      <c r="Y50" s="6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0"/>
      <c r="Y51" s="6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0"/>
      <c r="Y52" s="6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0"/>
      <c r="Y53" s="6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0"/>
      <c r="Y54" s="6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0"/>
      <c r="Y55" s="6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0"/>
      <c r="Y56" s="6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0"/>
      <c r="Y57" s="6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0"/>
      <c r="Y58" s="6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0"/>
      <c r="Y59" s="6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0"/>
      <c r="Y60" s="6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0"/>
      <c r="Y61" s="6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0"/>
      <c r="Y62" s="6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0"/>
      <c r="Y63" s="6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0"/>
      <c r="Y64" s="6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0"/>
      <c r="Y65" s="6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0"/>
      <c r="Y66" s="6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0"/>
      <c r="Y67" s="6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0"/>
      <c r="Y68" s="6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0"/>
      <c r="Y69" s="6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0"/>
      <c r="Y70" s="6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0"/>
      <c r="Y71" s="6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0"/>
      <c r="Y72" s="6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0"/>
      <c r="Y73" s="6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0"/>
      <c r="Y74" s="6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0"/>
      <c r="Y75" s="6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0"/>
      <c r="Y76" s="6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0"/>
      <c r="Y77" s="6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0"/>
      <c r="Y78" s="6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0"/>
      <c r="Y79" s="6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0"/>
      <c r="Y80" s="6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0"/>
      <c r="Y81" s="6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0"/>
      <c r="Y82" s="6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60"/>
      <c r="Y83" s="6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60"/>
      <c r="Y84" s="6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0"/>
      <c r="Y85" s="6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60"/>
      <c r="Y86" s="6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60"/>
      <c r="Y87" s="6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60"/>
      <c r="Y88" s="6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60"/>
      <c r="Y89" s="6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60"/>
      <c r="Y90" s="6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60"/>
      <c r="Y91" s="6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60"/>
      <c r="Y92" s="6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60"/>
      <c r="Y93" s="6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60"/>
      <c r="Y94" s="6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60"/>
      <c r="Y95" s="6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60"/>
      <c r="Y96" s="6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60"/>
      <c r="Y97" s="6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60"/>
      <c r="Y98" s="6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60"/>
      <c r="Y99" s="6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60"/>
      <c r="Y100" s="6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60"/>
      <c r="Y101" s="6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60"/>
      <c r="Y102" s="6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60"/>
      <c r="Y103" s="6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60"/>
      <c r="Y104" s="6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60"/>
      <c r="Y105" s="6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60"/>
      <c r="Y106" s="6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60"/>
      <c r="Y107" s="6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60"/>
      <c r="Y108" s="6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60"/>
      <c r="Y109" s="6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60"/>
      <c r="Y110" s="6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60"/>
      <c r="Y111" s="6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60"/>
      <c r="Y112" s="6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60"/>
      <c r="Y113" s="6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60"/>
      <c r="Y114" s="6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60"/>
      <c r="Y115" s="6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60"/>
      <c r="Y116" s="6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60"/>
      <c r="Y117" s="6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60"/>
      <c r="Y118" s="6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60"/>
      <c r="Y119" s="6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60"/>
      <c r="Y120" s="6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60"/>
      <c r="Y121" s="6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60"/>
      <c r="Y122" s="6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60"/>
      <c r="Y123" s="6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60"/>
      <c r="Y124" s="6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60"/>
      <c r="Y125" s="6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60"/>
      <c r="Y126" s="6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60"/>
      <c r="Y127" s="6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60"/>
      <c r="Y128" s="6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60"/>
      <c r="Y129" s="6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60"/>
      <c r="Y130" s="6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60"/>
      <c r="Y131" s="6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60"/>
      <c r="Y132" s="6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60"/>
      <c r="Y133" s="6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60"/>
      <c r="Y134" s="6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60"/>
      <c r="Y135" s="6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60"/>
      <c r="Y136" s="6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60"/>
      <c r="Y137" s="6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60"/>
      <c r="Y138" s="6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60"/>
      <c r="Y139" s="6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60"/>
      <c r="Y140" s="6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60"/>
      <c r="Y141" s="6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60"/>
      <c r="Y142" s="6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60"/>
      <c r="Y143" s="6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60"/>
      <c r="Y144" s="6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60"/>
      <c r="Y145" s="6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60"/>
      <c r="Y146" s="6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60"/>
      <c r="Y147" s="6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60"/>
      <c r="Y148" s="6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60"/>
      <c r="Y149" s="6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60"/>
      <c r="Y150" s="6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60"/>
      <c r="Y151" s="6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60"/>
      <c r="Y152" s="60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60"/>
      <c r="Y153" s="60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60"/>
      <c r="Y154" s="60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60"/>
      <c r="Y155" s="60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60"/>
      <c r="Y156" s="60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60"/>
      <c r="Y157" s="60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60"/>
      <c r="Y158" s="60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60"/>
      <c r="Y159" s="60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60"/>
      <c r="Y160" s="60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60"/>
      <c r="Y161" s="60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60"/>
      <c r="Y162" s="60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60"/>
      <c r="Y163" s="60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60"/>
      <c r="Y164" s="60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60"/>
      <c r="Y165" s="60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60"/>
      <c r="Y166" s="60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60"/>
      <c r="Y167" s="60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60"/>
      <c r="Y168" s="60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60"/>
      <c r="Y169" s="60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60"/>
      <c r="Y170" s="60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60"/>
      <c r="Y171" s="60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60"/>
      <c r="Y172" s="60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60"/>
      <c r="Y173" s="60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60"/>
      <c r="Y174" s="60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60"/>
      <c r="Y175" s="60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60"/>
      <c r="Y176" s="60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60"/>
      <c r="Y177" s="60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60"/>
      <c r="Y178" s="60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60"/>
      <c r="Y179" s="60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60"/>
      <c r="Y180" s="60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60"/>
      <c r="Y181" s="60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60"/>
      <c r="Y182" s="60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60"/>
      <c r="Y183" s="60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60"/>
      <c r="Y184" s="60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60"/>
      <c r="Y185" s="60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60"/>
      <c r="Y186" s="60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60"/>
      <c r="Y187" s="60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60"/>
      <c r="Y188" s="60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60"/>
      <c r="Y189" s="60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60"/>
      <c r="Y190" s="60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  <c r="P191" s="39"/>
      <c r="Q191" s="42"/>
      <c r="R191" s="39"/>
      <c r="S191" s="39"/>
      <c r="T191" s="24"/>
      <c r="U191" s="24"/>
      <c r="V191" s="24"/>
      <c r="W191" s="24"/>
      <c r="X191" s="60"/>
      <c r="Y191" s="60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  <c r="P192" s="39"/>
      <c r="Q192" s="42"/>
      <c r="R192" s="39"/>
      <c r="S192" s="39"/>
      <c r="T192" s="24"/>
      <c r="U192" s="24"/>
      <c r="V192" s="24"/>
      <c r="W192" s="24"/>
      <c r="X192" s="60"/>
      <c r="Y192" s="60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  <c r="P193" s="39"/>
      <c r="Q193" s="42"/>
      <c r="R193" s="39"/>
      <c r="S193" s="39"/>
      <c r="T193" s="24"/>
      <c r="U193" s="24"/>
      <c r="V193" s="24"/>
      <c r="W193" s="24"/>
      <c r="X193" s="60"/>
      <c r="Y193" s="60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  <c r="P194" s="39"/>
      <c r="Q194" s="42"/>
      <c r="R194" s="39"/>
      <c r="S194" s="39"/>
      <c r="T194" s="24"/>
      <c r="U194" s="24"/>
      <c r="V194" s="24"/>
      <c r="W194" s="24"/>
      <c r="X194" s="60"/>
      <c r="Y194" s="60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  <c r="P195" s="39"/>
      <c r="Q195" s="42"/>
      <c r="R195" s="39"/>
      <c r="S195" s="39"/>
      <c r="T195" s="24"/>
      <c r="U195" s="24"/>
      <c r="V195" s="24"/>
      <c r="W195" s="24"/>
      <c r="X195" s="60"/>
      <c r="Y195" s="60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4"/>
      <c r="P196" s="39"/>
      <c r="Q196" s="42"/>
      <c r="R196" s="39"/>
      <c r="S196" s="39"/>
      <c r="T196" s="24"/>
      <c r="U196" s="24"/>
      <c r="V196" s="24"/>
      <c r="W196" s="24"/>
      <c r="X196" s="60"/>
      <c r="Y196" s="60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4"/>
      <c r="P197" s="39"/>
      <c r="Q197" s="42"/>
      <c r="R197" s="39"/>
      <c r="S197" s="39"/>
      <c r="T197" s="24"/>
      <c r="U197" s="24"/>
      <c r="V197" s="24"/>
      <c r="W197" s="24"/>
      <c r="X197" s="60"/>
      <c r="Y197" s="60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4"/>
      <c r="P198" s="39"/>
      <c r="Q198" s="42"/>
      <c r="R198" s="39"/>
      <c r="S198" s="39"/>
      <c r="T198" s="24"/>
      <c r="U198" s="24"/>
      <c r="V198" s="24"/>
      <c r="W198" s="24"/>
      <c r="X198" s="60"/>
      <c r="Y198" s="60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4"/>
      <c r="P199" s="39"/>
      <c r="Q199" s="42"/>
      <c r="R199" s="39"/>
      <c r="S199" s="39"/>
      <c r="T199" s="24"/>
      <c r="U199" s="24"/>
      <c r="V199" s="24"/>
      <c r="W199" s="24"/>
      <c r="X199" s="60"/>
      <c r="Y199" s="60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49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4" t="s">
        <v>50</v>
      </c>
      <c r="C2" s="85"/>
      <c r="D2" s="86"/>
      <c r="E2" s="13" t="s">
        <v>13</v>
      </c>
      <c r="F2" s="14"/>
      <c r="G2" s="14"/>
      <c r="H2" s="14"/>
      <c r="I2" s="20"/>
      <c r="J2" s="15"/>
      <c r="K2" s="87"/>
      <c r="L2" s="22" t="s">
        <v>51</v>
      </c>
      <c r="M2" s="14"/>
      <c r="N2" s="14"/>
      <c r="O2" s="21"/>
      <c r="P2" s="19"/>
      <c r="Q2" s="22" t="s">
        <v>52</v>
      </c>
      <c r="R2" s="14"/>
      <c r="S2" s="14"/>
      <c r="T2" s="14"/>
      <c r="U2" s="20"/>
      <c r="V2" s="21"/>
      <c r="W2" s="19"/>
      <c r="X2" s="88" t="s">
        <v>53</v>
      </c>
      <c r="Y2" s="89"/>
      <c r="Z2" s="90"/>
      <c r="AA2" s="13" t="s">
        <v>13</v>
      </c>
      <c r="AB2" s="14"/>
      <c r="AC2" s="14"/>
      <c r="AD2" s="14"/>
      <c r="AE2" s="20"/>
      <c r="AF2" s="15"/>
      <c r="AG2" s="87"/>
      <c r="AH2" s="22" t="s">
        <v>54</v>
      </c>
      <c r="AI2" s="14"/>
      <c r="AJ2" s="14"/>
      <c r="AK2" s="21"/>
      <c r="AL2" s="19"/>
      <c r="AM2" s="22" t="s">
        <v>52</v>
      </c>
      <c r="AN2" s="14"/>
      <c r="AO2" s="14"/>
      <c r="AP2" s="14"/>
      <c r="AQ2" s="20"/>
      <c r="AR2" s="21"/>
      <c r="AS2" s="9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1"/>
      <c r="L3" s="18" t="s">
        <v>5</v>
      </c>
      <c r="M3" s="18" t="s">
        <v>6</v>
      </c>
      <c r="N3" s="18" t="s">
        <v>55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1"/>
      <c r="AH3" s="18" t="s">
        <v>5</v>
      </c>
      <c r="AI3" s="18" t="s">
        <v>6</v>
      </c>
      <c r="AJ3" s="18" t="s">
        <v>55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>
        <v>1985</v>
      </c>
      <c r="C4" s="25" t="s">
        <v>40</v>
      </c>
      <c r="D4" s="30" t="s">
        <v>35</v>
      </c>
      <c r="E4" s="25">
        <v>12</v>
      </c>
      <c r="F4" s="25">
        <v>1</v>
      </c>
      <c r="G4" s="25">
        <v>7</v>
      </c>
      <c r="H4" s="25">
        <v>3</v>
      </c>
      <c r="I4" s="25"/>
      <c r="J4" s="33"/>
      <c r="K4" s="28"/>
      <c r="L4" s="92"/>
      <c r="M4" s="18"/>
      <c r="N4" s="18"/>
      <c r="O4" s="18"/>
      <c r="P4" s="24"/>
      <c r="Q4" s="25"/>
      <c r="R4" s="25"/>
      <c r="S4" s="35"/>
      <c r="T4" s="25"/>
      <c r="U4" s="25"/>
      <c r="V4" s="93"/>
      <c r="W4" s="28"/>
      <c r="X4" s="25"/>
      <c r="Y4" s="25"/>
      <c r="Z4" s="2"/>
      <c r="AA4" s="25"/>
      <c r="AB4" s="25"/>
      <c r="AC4" s="25"/>
      <c r="AD4" s="25"/>
      <c r="AE4" s="25"/>
      <c r="AF4" s="2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4"/>
      <c r="AS4" s="9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6"/>
      <c r="D5" s="30"/>
      <c r="E5" s="25"/>
      <c r="F5" s="25"/>
      <c r="G5" s="25"/>
      <c r="H5" s="35"/>
      <c r="I5" s="25"/>
      <c r="J5" s="33"/>
      <c r="K5" s="28"/>
      <c r="L5" s="92"/>
      <c r="M5" s="18"/>
      <c r="N5" s="18"/>
      <c r="O5" s="18"/>
      <c r="P5" s="24"/>
      <c r="Q5" s="25"/>
      <c r="R5" s="25"/>
      <c r="S5" s="35"/>
      <c r="T5" s="25"/>
      <c r="U5" s="25"/>
      <c r="V5" s="93"/>
      <c r="W5" s="28"/>
      <c r="X5" s="25">
        <v>1986</v>
      </c>
      <c r="Y5" s="25" t="s">
        <v>40</v>
      </c>
      <c r="Z5" s="2" t="s">
        <v>42</v>
      </c>
      <c r="AA5" s="25">
        <v>15</v>
      </c>
      <c r="AB5" s="25">
        <v>2</v>
      </c>
      <c r="AC5" s="25">
        <v>11</v>
      </c>
      <c r="AD5" s="25">
        <v>13</v>
      </c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4"/>
      <c r="AS5" s="95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6"/>
      <c r="D6" s="30"/>
      <c r="E6" s="25"/>
      <c r="F6" s="25"/>
      <c r="G6" s="25"/>
      <c r="H6" s="35"/>
      <c r="I6" s="25"/>
      <c r="J6" s="33"/>
      <c r="K6" s="28"/>
      <c r="L6" s="92"/>
      <c r="M6" s="18"/>
      <c r="N6" s="18"/>
      <c r="O6" s="18"/>
      <c r="P6" s="24"/>
      <c r="Q6" s="25"/>
      <c r="R6" s="25"/>
      <c r="S6" s="35"/>
      <c r="T6" s="25"/>
      <c r="U6" s="25"/>
      <c r="V6" s="93"/>
      <c r="W6" s="28"/>
      <c r="X6" s="25">
        <v>1987</v>
      </c>
      <c r="Y6" s="25" t="s">
        <v>62</v>
      </c>
      <c r="Z6" s="2" t="s">
        <v>42</v>
      </c>
      <c r="AA6" s="25">
        <v>20</v>
      </c>
      <c r="AB6" s="25">
        <v>5</v>
      </c>
      <c r="AC6" s="25">
        <v>20</v>
      </c>
      <c r="AD6" s="25">
        <v>13</v>
      </c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4"/>
      <c r="AS6" s="95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6"/>
      <c r="D7" s="30"/>
      <c r="E7" s="25"/>
      <c r="F7" s="25"/>
      <c r="G7" s="25"/>
      <c r="H7" s="35"/>
      <c r="I7" s="25"/>
      <c r="J7" s="33"/>
      <c r="K7" s="28"/>
      <c r="L7" s="92"/>
      <c r="M7" s="18"/>
      <c r="N7" s="18"/>
      <c r="O7" s="18"/>
      <c r="P7" s="24"/>
      <c r="Q7" s="25"/>
      <c r="R7" s="25"/>
      <c r="S7" s="35"/>
      <c r="T7" s="25"/>
      <c r="U7" s="25"/>
      <c r="V7" s="93"/>
      <c r="W7" s="28"/>
      <c r="X7" s="25"/>
      <c r="Y7" s="25"/>
      <c r="Z7" s="2"/>
      <c r="AA7" s="25"/>
      <c r="AB7" s="25"/>
      <c r="AC7" s="25"/>
      <c r="AD7" s="25"/>
      <c r="AE7" s="25"/>
      <c r="AF7" s="27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4"/>
      <c r="AS7" s="95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6"/>
      <c r="D8" s="30"/>
      <c r="E8" s="25"/>
      <c r="F8" s="25"/>
      <c r="G8" s="25"/>
      <c r="H8" s="35"/>
      <c r="I8" s="25"/>
      <c r="J8" s="33"/>
      <c r="K8" s="28"/>
      <c r="L8" s="92"/>
      <c r="M8" s="18"/>
      <c r="N8" s="18"/>
      <c r="O8" s="18"/>
      <c r="P8" s="24"/>
      <c r="Q8" s="25"/>
      <c r="R8" s="25"/>
      <c r="S8" s="35"/>
      <c r="T8" s="25"/>
      <c r="U8" s="25"/>
      <c r="V8" s="93"/>
      <c r="W8" s="28"/>
      <c r="X8" s="25">
        <v>1993</v>
      </c>
      <c r="Y8" s="25" t="s">
        <v>63</v>
      </c>
      <c r="Z8" s="26" t="s">
        <v>64</v>
      </c>
      <c r="AA8" s="25">
        <v>19</v>
      </c>
      <c r="AB8" s="25">
        <v>2</v>
      </c>
      <c r="AC8" s="25">
        <v>13</v>
      </c>
      <c r="AD8" s="25">
        <v>8</v>
      </c>
      <c r="AE8" s="25"/>
      <c r="AF8" s="27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4"/>
      <c r="AS8" s="95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96" t="s">
        <v>56</v>
      </c>
      <c r="C9" s="79"/>
      <c r="D9" s="78"/>
      <c r="E9" s="97">
        <f>SUM(E4:E8)</f>
        <v>12</v>
      </c>
      <c r="F9" s="97">
        <f>SUM(F4:F8)</f>
        <v>1</v>
      </c>
      <c r="G9" s="97">
        <f>SUM(G4:G8)</f>
        <v>7</v>
      </c>
      <c r="H9" s="97">
        <f>SUM(H4:H8)</f>
        <v>3</v>
      </c>
      <c r="I9" s="97">
        <f>SUM(I4:I8)</f>
        <v>0</v>
      </c>
      <c r="J9" s="98">
        <v>0</v>
      </c>
      <c r="K9" s="87">
        <f>SUM(K4:K8)</f>
        <v>0</v>
      </c>
      <c r="L9" s="22"/>
      <c r="M9" s="20"/>
      <c r="N9" s="99"/>
      <c r="O9" s="100"/>
      <c r="P9" s="24"/>
      <c r="Q9" s="97">
        <f>SUM(Q4:Q8)</f>
        <v>0</v>
      </c>
      <c r="R9" s="97">
        <f>SUM(R4:R8)</f>
        <v>0</v>
      </c>
      <c r="S9" s="97">
        <f>SUM(S4:S8)</f>
        <v>0</v>
      </c>
      <c r="T9" s="97">
        <f>SUM(T4:T8)</f>
        <v>0</v>
      </c>
      <c r="U9" s="97">
        <f>SUM(U4:U8)</f>
        <v>0</v>
      </c>
      <c r="V9" s="37">
        <v>0</v>
      </c>
      <c r="W9" s="87">
        <f>SUM(W4:W8)</f>
        <v>0</v>
      </c>
      <c r="X9" s="16" t="s">
        <v>56</v>
      </c>
      <c r="Y9" s="17"/>
      <c r="Z9" s="15"/>
      <c r="AA9" s="97">
        <f>SUM(AA4:AA8)</f>
        <v>54</v>
      </c>
      <c r="AB9" s="97">
        <f>SUM(AB4:AB8)</f>
        <v>9</v>
      </c>
      <c r="AC9" s="97">
        <f>SUM(AC4:AC8)</f>
        <v>44</v>
      </c>
      <c r="AD9" s="97">
        <f>SUM(AD4:AD8)</f>
        <v>34</v>
      </c>
      <c r="AE9" s="97">
        <f>SUM(AE4:AE8)</f>
        <v>0</v>
      </c>
      <c r="AF9" s="98">
        <v>0</v>
      </c>
      <c r="AG9" s="87">
        <f>SUM(AG4:AG8)</f>
        <v>0</v>
      </c>
      <c r="AH9" s="22"/>
      <c r="AI9" s="20"/>
      <c r="AJ9" s="99"/>
      <c r="AK9" s="100"/>
      <c r="AL9" s="24"/>
      <c r="AM9" s="97">
        <f>SUM(AM4:AM8)</f>
        <v>0</v>
      </c>
      <c r="AN9" s="97">
        <f>SUM(AN4:AN8)</f>
        <v>0</v>
      </c>
      <c r="AO9" s="97">
        <f>SUM(AO4:AO8)</f>
        <v>0</v>
      </c>
      <c r="AP9" s="97">
        <f>SUM(AP4:AP8)</f>
        <v>0</v>
      </c>
      <c r="AQ9" s="97">
        <f>SUM(AQ4:AQ8)</f>
        <v>0</v>
      </c>
      <c r="AR9" s="98">
        <v>0</v>
      </c>
      <c r="AS9" s="91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8"/>
      <c r="L10" s="24"/>
      <c r="M10" s="24"/>
      <c r="N10" s="24"/>
      <c r="O10" s="24"/>
      <c r="P10" s="39"/>
      <c r="Q10" s="39"/>
      <c r="R10" s="42"/>
      <c r="S10" s="39"/>
      <c r="T10" s="39"/>
      <c r="U10" s="24"/>
      <c r="V10" s="24"/>
      <c r="W10" s="28"/>
      <c r="X10" s="39"/>
      <c r="Y10" s="39"/>
      <c r="Z10" s="39"/>
      <c r="AA10" s="39"/>
      <c r="AB10" s="39"/>
      <c r="AC10" s="39"/>
      <c r="AD10" s="39"/>
      <c r="AE10" s="39"/>
      <c r="AF10" s="40"/>
      <c r="AG10" s="28"/>
      <c r="AH10" s="24"/>
      <c r="AI10" s="24"/>
      <c r="AJ10" s="24"/>
      <c r="AK10" s="24"/>
      <c r="AL10" s="39"/>
      <c r="AM10" s="39"/>
      <c r="AN10" s="42"/>
      <c r="AO10" s="39"/>
      <c r="AP10" s="39"/>
      <c r="AQ10" s="24"/>
      <c r="AR10" s="24"/>
      <c r="AS10" s="2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01" t="s">
        <v>57</v>
      </c>
      <c r="C11" s="102"/>
      <c r="D11" s="103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58</v>
      </c>
      <c r="O11" s="18" t="s">
        <v>59</v>
      </c>
      <c r="Q11" s="42"/>
      <c r="R11" s="42" t="s">
        <v>39</v>
      </c>
      <c r="S11" s="42"/>
      <c r="T11" s="39" t="s">
        <v>61</v>
      </c>
      <c r="U11" s="24"/>
      <c r="V11" s="28"/>
      <c r="W11" s="28"/>
      <c r="X11" s="105"/>
      <c r="Y11" s="105"/>
      <c r="Z11" s="105"/>
      <c r="AA11" s="105"/>
      <c r="AB11" s="105"/>
      <c r="AC11" s="42"/>
      <c r="AD11" s="42"/>
      <c r="AE11" s="42"/>
      <c r="AF11" s="39"/>
      <c r="AG11" s="39"/>
      <c r="AH11" s="39"/>
      <c r="AI11" s="39"/>
      <c r="AJ11" s="39"/>
      <c r="AK11" s="39"/>
      <c r="AM11" s="28"/>
      <c r="AN11" s="105"/>
      <c r="AO11" s="105"/>
      <c r="AP11" s="105"/>
      <c r="AQ11" s="105"/>
      <c r="AR11" s="105"/>
      <c r="AS11" s="105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2"/>
      <c r="D12" s="46"/>
      <c r="E12" s="106">
        <v>2</v>
      </c>
      <c r="F12" s="106">
        <v>0</v>
      </c>
      <c r="G12" s="106">
        <v>0</v>
      </c>
      <c r="H12" s="106">
        <v>0</v>
      </c>
      <c r="I12" s="106">
        <v>1</v>
      </c>
      <c r="J12" s="107">
        <v>0.1</v>
      </c>
      <c r="K12" s="39">
        <f>PRODUCT(I12/J12)</f>
        <v>10</v>
      </c>
      <c r="L12" s="108">
        <f>PRODUCT((F12+G12)/E12)</f>
        <v>0</v>
      </c>
      <c r="M12" s="108">
        <f>PRODUCT(H12/E12)</f>
        <v>0</v>
      </c>
      <c r="N12" s="108">
        <f>PRODUCT((F12+G12+H12)/E12)</f>
        <v>0</v>
      </c>
      <c r="O12" s="108">
        <f>PRODUCT(I12/E12)</f>
        <v>0.5</v>
      </c>
      <c r="Q12" s="42"/>
      <c r="R12" s="42"/>
      <c r="S12" s="42"/>
      <c r="T12" s="104" t="s">
        <v>60</v>
      </c>
      <c r="U12" s="39"/>
      <c r="V12" s="39"/>
      <c r="W12" s="39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09" t="s">
        <v>50</v>
      </c>
      <c r="C13" s="110"/>
      <c r="D13" s="111"/>
      <c r="E13" s="106">
        <f>PRODUCT(E9+Q9)</f>
        <v>12</v>
      </c>
      <c r="F13" s="106">
        <f>PRODUCT(F9+R9)</f>
        <v>1</v>
      </c>
      <c r="G13" s="106">
        <f>PRODUCT(G9+S9)</f>
        <v>7</v>
      </c>
      <c r="H13" s="106">
        <f>PRODUCT(H9+T9)</f>
        <v>3</v>
      </c>
      <c r="I13" s="106">
        <f>PRODUCT(I9+U9)</f>
        <v>0</v>
      </c>
      <c r="J13" s="107">
        <v>0</v>
      </c>
      <c r="K13" s="39">
        <f>PRODUCT(K9+W9)</f>
        <v>0</v>
      </c>
      <c r="L13" s="108">
        <f>PRODUCT((F13+G13)/E13)</f>
        <v>0.66666666666666663</v>
      </c>
      <c r="M13" s="108">
        <f>PRODUCT(H13/E13)</f>
        <v>0.25</v>
      </c>
      <c r="N13" s="108">
        <f>PRODUCT((F13+G13+H13)/E13)</f>
        <v>0.91666666666666663</v>
      </c>
      <c r="O13" s="108">
        <f>PRODUCT(I13/E13)</f>
        <v>0</v>
      </c>
      <c r="Q13" s="42"/>
      <c r="R13" s="42"/>
      <c r="S13" s="42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39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12" t="s">
        <v>53</v>
      </c>
      <c r="C14" s="113"/>
      <c r="D14" s="114"/>
      <c r="E14" s="106">
        <f>PRODUCT(AA9+AM9)</f>
        <v>54</v>
      </c>
      <c r="F14" s="106">
        <f>PRODUCT(AB9+AN9)</f>
        <v>9</v>
      </c>
      <c r="G14" s="106">
        <f>PRODUCT(AC9+AO9)</f>
        <v>44</v>
      </c>
      <c r="H14" s="106">
        <f>PRODUCT(AD9+AP9)</f>
        <v>34</v>
      </c>
      <c r="I14" s="106">
        <f>PRODUCT(AE9+AQ9)</f>
        <v>0</v>
      </c>
      <c r="J14" s="107">
        <v>0</v>
      </c>
      <c r="K14" s="24">
        <f>PRODUCT(AG9+AS9)</f>
        <v>0</v>
      </c>
      <c r="L14" s="108">
        <f>PRODUCT((F14+G14)/E14)</f>
        <v>0.98148148148148151</v>
      </c>
      <c r="M14" s="108">
        <f>PRODUCT(H14/E14)</f>
        <v>0.62962962962962965</v>
      </c>
      <c r="N14" s="108">
        <f>PRODUCT((F14+G14+H14)/E14)</f>
        <v>1.6111111111111112</v>
      </c>
      <c r="O14" s="108">
        <f>PRODUCT(I14/E14)</f>
        <v>0</v>
      </c>
      <c r="Q14" s="42"/>
      <c r="R14" s="42"/>
      <c r="S14" s="39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39"/>
      <c r="AJ14" s="42"/>
      <c r="AK14" s="39"/>
      <c r="AL14" s="2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15" t="s">
        <v>56</v>
      </c>
      <c r="C15" s="116"/>
      <c r="D15" s="117"/>
      <c r="E15" s="106">
        <f>SUM(E12:E14)</f>
        <v>68</v>
      </c>
      <c r="F15" s="106">
        <f t="shared" ref="F15:I15" si="0">SUM(F12:F14)</f>
        <v>10</v>
      </c>
      <c r="G15" s="106">
        <f t="shared" si="0"/>
        <v>51</v>
      </c>
      <c r="H15" s="106">
        <f t="shared" si="0"/>
        <v>37</v>
      </c>
      <c r="I15" s="106">
        <f t="shared" si="0"/>
        <v>1</v>
      </c>
      <c r="J15" s="107">
        <v>0</v>
      </c>
      <c r="K15" s="39">
        <f>SUM(K12:K14)</f>
        <v>10</v>
      </c>
      <c r="L15" s="108">
        <f>PRODUCT((F15+G15)/E15)</f>
        <v>0.8970588235294118</v>
      </c>
      <c r="M15" s="108">
        <f>PRODUCT(H15/E15)</f>
        <v>0.54411764705882348</v>
      </c>
      <c r="N15" s="108">
        <f>PRODUCT((F15+G15+H15)/E15)</f>
        <v>1.4411764705882353</v>
      </c>
      <c r="O15" s="108">
        <f>PRODUCT(I15/E15)</f>
        <v>1.4705882352941176E-2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39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4"/>
      <c r="F16" s="24"/>
      <c r="G16" s="24"/>
      <c r="H16" s="24"/>
      <c r="I16" s="24"/>
      <c r="J16" s="39"/>
      <c r="K16" s="39"/>
      <c r="L16" s="24"/>
      <c r="M16" s="24"/>
      <c r="N16" s="24"/>
      <c r="O16" s="24"/>
      <c r="P16" s="39"/>
      <c r="Q16" s="39"/>
      <c r="R16" s="39"/>
      <c r="S16" s="39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39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39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39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39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39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39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39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39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39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39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39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39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39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39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39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39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39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39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39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39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39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39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39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39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39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39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39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39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39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39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39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39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39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39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39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39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39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39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39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39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39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39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39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39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39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39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39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39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39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39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39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39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39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39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39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39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39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39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39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39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39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39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39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39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39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39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39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39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39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39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39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39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39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39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39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39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39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39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39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39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39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39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39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39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39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39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39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39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39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39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39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39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39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39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39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39"/>
      <c r="AJ180" s="42"/>
      <c r="AK180" s="24"/>
      <c r="AL180" s="24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39"/>
      <c r="AJ181" s="42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39"/>
      <c r="AJ182" s="42"/>
    </row>
    <row r="183" spans="12:38" x14ac:dyDescent="0.25"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39"/>
      <c r="AJ183" s="42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39"/>
      <c r="AJ184" s="42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39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39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39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39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39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39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39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39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42"/>
      <c r="AJ212" s="42"/>
      <c r="AK212"/>
      <c r="AL212"/>
    </row>
    <row r="213" spans="12:38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</row>
    <row r="214" spans="12:38" x14ac:dyDescent="0.25"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</row>
    <row r="220" spans="12:38" x14ac:dyDescent="0.25"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</row>
    <row r="221" spans="12:38" x14ac:dyDescent="0.25"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</row>
    <row r="222" spans="12:38" x14ac:dyDescent="0.25"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</row>
    <row r="223" spans="12:38" x14ac:dyDescent="0.25"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</row>
    <row r="224" spans="12:38" x14ac:dyDescent="0.25"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</row>
    <row r="225" spans="20:34" x14ac:dyDescent="0.25"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</row>
    <row r="226" spans="20:34" x14ac:dyDescent="0.25"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</row>
    <row r="227" spans="20:34" x14ac:dyDescent="0.25"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</row>
    <row r="228" spans="20:34" x14ac:dyDescent="0.25"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</row>
    <row r="229" spans="20:34" x14ac:dyDescent="0.25"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</row>
    <row r="230" spans="20:34" x14ac:dyDescent="0.25"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</row>
    <row r="231" spans="20:34" x14ac:dyDescent="0.25"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2023-02-20T09:25:12Z</dcterms:modified>
</cp:coreProperties>
</file>